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t082\AppData\Local\Temp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5" i="1" s="1"/>
  <c r="B22" i="1"/>
  <c r="B9" i="1" l="1"/>
</calcChain>
</file>

<file path=xl/sharedStrings.xml><?xml version="1.0" encoding="utf-8"?>
<sst xmlns="http://schemas.openxmlformats.org/spreadsheetml/2006/main" count="51" uniqueCount="41">
  <si>
    <t>m</t>
  </si>
  <si>
    <t>kg</t>
  </si>
  <si>
    <t>v2</t>
  </si>
  <si>
    <t>km/h</t>
  </si>
  <si>
    <t>v1</t>
  </si>
  <si>
    <t>F_lim</t>
  </si>
  <si>
    <t>N</t>
  </si>
  <si>
    <t>P</t>
  </si>
  <si>
    <t>CV</t>
  </si>
  <si>
    <t>A</t>
  </si>
  <si>
    <t>m^2</t>
  </si>
  <si>
    <t>Cd</t>
  </si>
  <si>
    <t>t</t>
  </si>
  <si>
    <t>s</t>
  </si>
  <si>
    <t>Massa totale + massa equivalente organi rotanti</t>
  </si>
  <si>
    <t>Velocità di fine accelerazione</t>
  </si>
  <si>
    <t>Velocità di inizio accelerazione</t>
  </si>
  <si>
    <t>Forza limite impennamento/slittamento</t>
  </si>
  <si>
    <t>Potenza del motore</t>
  </si>
  <si>
    <t>Area frontale</t>
  </si>
  <si>
    <t>Coefficiente di resistenza aerodinamica</t>
  </si>
  <si>
    <t>Tempo impiegato</t>
  </si>
  <si>
    <t>TR</t>
  </si>
  <si>
    <t>I</t>
  </si>
  <si>
    <t>mm</t>
  </si>
  <si>
    <t>Interasse</t>
  </si>
  <si>
    <t>b</t>
  </si>
  <si>
    <t>Distanza baricentro dall'asse posteriore</t>
  </si>
  <si>
    <t>h</t>
  </si>
  <si>
    <t>Altezza baricentro</t>
  </si>
  <si>
    <t>mu</t>
  </si>
  <si>
    <t>Coefficiente di attrito</t>
  </si>
  <si>
    <t>Tipo di trazione (A = anteriore, P = posteriore, I = integrale)</t>
  </si>
  <si>
    <t>CALCOLO FORZA LIMITE</t>
  </si>
  <si>
    <t>Forza limite in accelerazione</t>
  </si>
  <si>
    <t>CALCOLO TEMPO DI ACCELERAZIONE</t>
  </si>
  <si>
    <t>Velocità iniziale</t>
  </si>
  <si>
    <t>x</t>
  </si>
  <si>
    <t>Spazio percorso</t>
  </si>
  <si>
    <t>Coefficiente di attrito stimato</t>
  </si>
  <si>
    <t>STIMA COEFFICIENTE DI ATTRITO - PROVA DI FRENATA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</si>
</sst>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2" fontId="0" fillId="4" borderId="7" xfId="0" applyNumberFormat="1" applyFill="1" applyBorder="1"/>
    <xf numFmtId="1" fontId="0" fillId="4" borderId="7" xfId="0" applyNumberFormat="1" applyFill="1" applyBorder="1"/>
    <xf numFmtId="1" fontId="0" fillId="0" borderId="0" xfId="0" applyNumberForma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1" xfId="0" applyNumberFormat="1" applyBorder="1"/>
    <xf numFmtId="0" fontId="0" fillId="0" borderId="3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6" sqref="B16"/>
    </sheetView>
  </sheetViews>
  <sheetFormatPr defaultRowHeight="15" x14ac:dyDescent="0.25"/>
  <cols>
    <col min="4" max="4" width="54.140625" bestFit="1" customWidth="1"/>
  </cols>
  <sheetData>
    <row r="1" spans="1:4" ht="15.75" thickBot="1" x14ac:dyDescent="0.3">
      <c r="A1" s="19" t="s">
        <v>35</v>
      </c>
      <c r="B1" s="20"/>
      <c r="C1" s="20"/>
      <c r="D1" s="21"/>
    </row>
    <row r="2" spans="1:4" x14ac:dyDescent="0.25">
      <c r="A2" s="8" t="s">
        <v>0</v>
      </c>
      <c r="B2" s="2">
        <v>1640</v>
      </c>
      <c r="C2" s="11" t="s">
        <v>1</v>
      </c>
      <c r="D2" s="4" t="s">
        <v>14</v>
      </c>
    </row>
    <row r="3" spans="1:4" x14ac:dyDescent="0.25">
      <c r="A3" s="9" t="s">
        <v>2</v>
      </c>
      <c r="B3" s="3">
        <v>100</v>
      </c>
      <c r="C3" s="12" t="s">
        <v>3</v>
      </c>
      <c r="D3" s="5" t="s">
        <v>15</v>
      </c>
    </row>
    <row r="4" spans="1:4" x14ac:dyDescent="0.25">
      <c r="A4" s="9" t="s">
        <v>4</v>
      </c>
      <c r="B4" s="3">
        <v>0</v>
      </c>
      <c r="C4" s="12" t="s">
        <v>3</v>
      </c>
      <c r="D4" s="5" t="s">
        <v>16</v>
      </c>
    </row>
    <row r="5" spans="1:4" x14ac:dyDescent="0.25">
      <c r="A5" s="9" t="s">
        <v>5</v>
      </c>
      <c r="B5" s="18">
        <f>B17</f>
        <v>13282.224780933218</v>
      </c>
      <c r="C5" s="12" t="s">
        <v>6</v>
      </c>
      <c r="D5" s="5" t="s">
        <v>17</v>
      </c>
    </row>
    <row r="6" spans="1:4" x14ac:dyDescent="0.25">
      <c r="A6" s="9" t="s">
        <v>7</v>
      </c>
      <c r="B6" s="3">
        <v>300</v>
      </c>
      <c r="C6" s="12" t="s">
        <v>8</v>
      </c>
      <c r="D6" s="5" t="s">
        <v>18</v>
      </c>
    </row>
    <row r="7" spans="1:4" x14ac:dyDescent="0.25">
      <c r="A7" s="9" t="s">
        <v>9</v>
      </c>
      <c r="B7" s="3">
        <v>1.7</v>
      </c>
      <c r="C7" s="12" t="s">
        <v>10</v>
      </c>
      <c r="D7" s="5" t="s">
        <v>19</v>
      </c>
    </row>
    <row r="8" spans="1:4" ht="15.75" thickBot="1" x14ac:dyDescent="0.3">
      <c r="A8" s="10" t="s">
        <v>11</v>
      </c>
      <c r="B8" s="1">
        <v>0.3</v>
      </c>
      <c r="C8" s="13"/>
      <c r="D8" s="6" t="s">
        <v>20</v>
      </c>
    </row>
    <row r="9" spans="1:4" ht="16.5" thickTop="1" thickBot="1" x14ac:dyDescent="0.3">
      <c r="A9" s="14" t="s">
        <v>12</v>
      </c>
      <c r="B9" s="16">
        <f>B2*(B3/3.6-B4/3.6)^2/(B5*(B6*735/B5-B4/3.6)+B6*735*LN(B3/3.6*B5/B6/735)-1/6*1.2*B7*B8*((B3/3.6)^3-(B4/3.6)^3))</f>
        <v>3.8136154232710773</v>
      </c>
      <c r="C9" s="15" t="s">
        <v>13</v>
      </c>
      <c r="D9" s="7" t="s">
        <v>21</v>
      </c>
    </row>
    <row r="10" spans="1:4" ht="15.75" thickBot="1" x14ac:dyDescent="0.3"/>
    <row r="11" spans="1:4" ht="15.75" thickBot="1" x14ac:dyDescent="0.3">
      <c r="A11" s="19" t="s">
        <v>33</v>
      </c>
      <c r="B11" s="20"/>
      <c r="C11" s="20"/>
      <c r="D11" s="21"/>
    </row>
    <row r="12" spans="1:4" x14ac:dyDescent="0.25">
      <c r="A12" s="8" t="s">
        <v>22</v>
      </c>
      <c r="B12" s="23" t="s">
        <v>7</v>
      </c>
      <c r="C12" s="11"/>
      <c r="D12" s="4" t="s">
        <v>32</v>
      </c>
    </row>
    <row r="13" spans="1:4" x14ac:dyDescent="0.25">
      <c r="A13" s="9" t="s">
        <v>23</v>
      </c>
      <c r="B13" s="3">
        <v>2750</v>
      </c>
      <c r="C13" s="12" t="s">
        <v>24</v>
      </c>
      <c r="D13" s="5" t="s">
        <v>25</v>
      </c>
    </row>
    <row r="14" spans="1:4" x14ac:dyDescent="0.25">
      <c r="A14" s="9" t="s">
        <v>26</v>
      </c>
      <c r="B14" s="3">
        <v>1200</v>
      </c>
      <c r="C14" s="12" t="s">
        <v>24</v>
      </c>
      <c r="D14" s="5" t="s">
        <v>27</v>
      </c>
    </row>
    <row r="15" spans="1:4" x14ac:dyDescent="0.25">
      <c r="A15" s="9" t="s">
        <v>28</v>
      </c>
      <c r="B15" s="3">
        <v>500</v>
      </c>
      <c r="C15" s="12" t="s">
        <v>24</v>
      </c>
      <c r="D15" s="5" t="s">
        <v>29</v>
      </c>
    </row>
    <row r="16" spans="1:4" ht="15.75" thickBot="1" x14ac:dyDescent="0.3">
      <c r="A16" s="10" t="s">
        <v>30</v>
      </c>
      <c r="B16" s="22">
        <f>B22</f>
        <v>1.1566902594465505</v>
      </c>
      <c r="C16" s="13"/>
      <c r="D16" s="6" t="s">
        <v>31</v>
      </c>
    </row>
    <row r="17" spans="1:4" ht="16.5" thickTop="1" thickBot="1" x14ac:dyDescent="0.3">
      <c r="A17" s="14" t="s">
        <v>5</v>
      </c>
      <c r="B17" s="17">
        <f>(B12="P")*MIN(B2*9.81*B14/B15,B2*9.81*B16*(1-B14/B13)/(1-B15/B13*B16))+(B12="A")*B2*9.81*B16*B14/B13/(1+B16*B15/B13)+(B12="I")*B2*9.81*B16</f>
        <v>13282.224780933218</v>
      </c>
      <c r="C17" s="15" t="s">
        <v>6</v>
      </c>
      <c r="D17" s="7" t="s">
        <v>34</v>
      </c>
    </row>
    <row r="18" spans="1:4" ht="15.75" thickBot="1" x14ac:dyDescent="0.3"/>
    <row r="19" spans="1:4" ht="15.75" thickBot="1" x14ac:dyDescent="0.3">
      <c r="A19" s="19" t="s">
        <v>40</v>
      </c>
      <c r="B19" s="20"/>
      <c r="C19" s="20"/>
      <c r="D19" s="21"/>
    </row>
    <row r="20" spans="1:4" x14ac:dyDescent="0.25">
      <c r="A20" s="8" t="s">
        <v>4</v>
      </c>
      <c r="B20" s="2">
        <v>100</v>
      </c>
      <c r="C20" s="11" t="s">
        <v>3</v>
      </c>
      <c r="D20" s="4" t="s">
        <v>36</v>
      </c>
    </row>
    <row r="21" spans="1:4" ht="15.75" thickBot="1" x14ac:dyDescent="0.3">
      <c r="A21" s="10" t="s">
        <v>37</v>
      </c>
      <c r="B21" s="1">
        <v>34</v>
      </c>
      <c r="C21" s="13" t="s">
        <v>0</v>
      </c>
      <c r="D21" s="6" t="s">
        <v>38</v>
      </c>
    </row>
    <row r="22" spans="1:4" ht="16.5" thickTop="1" thickBot="1" x14ac:dyDescent="0.3">
      <c r="A22" s="14" t="s">
        <v>30</v>
      </c>
      <c r="B22" s="16">
        <f>(B20/3.6)^2/2/B21/9.81</f>
        <v>1.1566902594465505</v>
      </c>
      <c r="C22" s="15"/>
      <c r="D22" s="7" t="s">
        <v>39</v>
      </c>
    </row>
  </sheetData>
  <mergeCells count="3">
    <mergeCell ref="A11:D11"/>
    <mergeCell ref="A1:D1"/>
    <mergeCell ref="A19:D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Piron</dc:creator>
  <cp:lastModifiedBy>Mattia Piron</cp:lastModifiedBy>
  <dcterms:created xsi:type="dcterms:W3CDTF">2020-05-18T06:22:43Z</dcterms:created>
  <dcterms:modified xsi:type="dcterms:W3CDTF">2020-05-18T06:53:01Z</dcterms:modified>
</cp:coreProperties>
</file>